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OB\Desktop\"/>
    </mc:Choice>
  </mc:AlternateContent>
  <bookViews>
    <workbookView xWindow="0" yWindow="0" windowWidth="24042" windowHeight="9742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1" l="1"/>
  <c r="G25" i="1"/>
  <c r="F24" i="1"/>
  <c r="F26" i="1" s="1"/>
  <c r="E24" i="1"/>
  <c r="E26" i="1" s="1"/>
  <c r="D24" i="1"/>
  <c r="G24" i="1" s="1"/>
  <c r="C24" i="1"/>
  <c r="K23" i="1"/>
  <c r="I23" i="1"/>
  <c r="H23" i="1"/>
  <c r="G23" i="1"/>
  <c r="K22" i="1"/>
  <c r="I22" i="1"/>
  <c r="H22" i="1"/>
  <c r="G22" i="1"/>
  <c r="K21" i="1"/>
  <c r="I21" i="1"/>
  <c r="H21" i="1"/>
  <c r="G21" i="1"/>
  <c r="K20" i="1"/>
  <c r="I20" i="1"/>
  <c r="H20" i="1"/>
  <c r="G20" i="1"/>
  <c r="K19" i="1"/>
  <c r="I19" i="1"/>
  <c r="H19" i="1"/>
  <c r="G19" i="1"/>
  <c r="K18" i="1"/>
  <c r="I18" i="1"/>
  <c r="H18" i="1"/>
  <c r="G18" i="1"/>
  <c r="K17" i="1"/>
  <c r="I17" i="1"/>
  <c r="H17" i="1"/>
  <c r="G17" i="1"/>
  <c r="K16" i="1"/>
  <c r="I16" i="1"/>
  <c r="H16" i="1"/>
  <c r="G16" i="1"/>
  <c r="K15" i="1"/>
  <c r="I15" i="1"/>
  <c r="H15" i="1"/>
  <c r="G15" i="1"/>
  <c r="K14" i="1"/>
  <c r="I14" i="1"/>
  <c r="H14" i="1"/>
  <c r="G14" i="1"/>
  <c r="K13" i="1"/>
  <c r="I13" i="1"/>
  <c r="H13" i="1"/>
  <c r="G13" i="1"/>
  <c r="K12" i="1"/>
  <c r="I12" i="1"/>
  <c r="H12" i="1"/>
  <c r="G12" i="1"/>
  <c r="K11" i="1"/>
  <c r="I11" i="1"/>
  <c r="H11" i="1"/>
  <c r="G11" i="1"/>
  <c r="H10" i="1"/>
  <c r="G10" i="1"/>
  <c r="K9" i="1"/>
  <c r="H9" i="1"/>
  <c r="G9" i="1"/>
  <c r="H24" i="1" l="1"/>
  <c r="I24" i="1"/>
  <c r="D26" i="1"/>
  <c r="K24" i="1" l="1"/>
  <c r="I26" i="1"/>
</calcChain>
</file>

<file path=xl/sharedStrings.xml><?xml version="1.0" encoding="utf-8"?>
<sst xmlns="http://schemas.openxmlformats.org/spreadsheetml/2006/main" count="28" uniqueCount="28">
  <si>
    <t>Districts</t>
  </si>
  <si>
    <t>Number of registered</t>
  </si>
  <si>
    <t>Number of voters</t>
  </si>
  <si>
    <t>Blank</t>
  </si>
  <si>
    <t>Invalid</t>
  </si>
  <si>
    <t>percentage blank</t>
  </si>
  <si>
    <t>percentage invalid</t>
  </si>
  <si>
    <t>Turnout</t>
  </si>
  <si>
    <t>Turnout 2009</t>
  </si>
  <si>
    <t>Turnout Difference</t>
  </si>
  <si>
    <t>Beirut I</t>
  </si>
  <si>
    <t>Beirut II</t>
  </si>
  <si>
    <t>Bekaa I, Zahle</t>
  </si>
  <si>
    <t>Bekaa II, West Bekaa-Rashaya</t>
  </si>
  <si>
    <t>Bekaa III, Baalbeck-Hermel</t>
  </si>
  <si>
    <t>South I, Jezzine-Sidon</t>
  </si>
  <si>
    <t>South II, Tyre-Zahrani</t>
  </si>
  <si>
    <t>South III, Bint Jbeil, Marjayoun-Hasbaya, Nabatieh</t>
  </si>
  <si>
    <t>North I, Akkar</t>
  </si>
  <si>
    <t>North II, Tripoli, Minyeh, Dinnieh</t>
  </si>
  <si>
    <t>North III, Koura-Batroun-Bsharri-Zgharta</t>
  </si>
  <si>
    <t>Mount Lebanon I, Jbeil-Kesrouan</t>
  </si>
  <si>
    <t>Mount Lebanon II, Metn</t>
  </si>
  <si>
    <t>Mount Lebanon III, Baabda</t>
  </si>
  <si>
    <t>Mount Lebanon IV, Chouf-Aley</t>
  </si>
  <si>
    <t>Total 2018</t>
  </si>
  <si>
    <t>Total 2009</t>
  </si>
  <si>
    <t>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</si>
</sst>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1322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164" fontId="2" fillId="2" borderId="1" xfId="0" applyNumberFormat="1" applyFont="1" applyFill="1" applyBorder="1" applyAlignment="1">
      <alignment vertical="top" wrapText="1"/>
    </xf>
    <xf numFmtId="49" fontId="2" fillId="2" borderId="1" xfId="0" applyNumberFormat="1" applyFont="1" applyFill="1" applyBorder="1" applyAlignment="1">
      <alignment vertical="top" wrapText="1"/>
    </xf>
    <xf numFmtId="0" fontId="2" fillId="2" borderId="1" xfId="0" applyNumberFormat="1" applyFont="1" applyFill="1" applyBorder="1" applyAlignment="1">
      <alignment vertical="top" wrapText="1"/>
    </xf>
    <xf numFmtId="164" fontId="2" fillId="3" borderId="1" xfId="0" applyNumberFormat="1" applyFont="1" applyFill="1" applyBorder="1" applyAlignment="1">
      <alignment horizontal="left" vertical="top" wrapText="1"/>
    </xf>
    <xf numFmtId="3" fontId="2" fillId="0" borderId="1" xfId="0" applyNumberFormat="1" applyFont="1" applyBorder="1" applyAlignment="1">
      <alignment vertical="top"/>
    </xf>
    <xf numFmtId="0" fontId="2" fillId="0" borderId="1" xfId="0" applyNumberFormat="1" applyFont="1" applyBorder="1" applyAlignment="1">
      <alignment vertical="top"/>
    </xf>
    <xf numFmtId="4" fontId="2" fillId="0" borderId="1" xfId="0" applyNumberFormat="1" applyFont="1" applyBorder="1" applyAlignment="1">
      <alignment vertical="top"/>
    </xf>
    <xf numFmtId="4" fontId="2" fillId="4" borderId="1" xfId="0" applyNumberFormat="1" applyFont="1" applyFill="1" applyBorder="1" applyAlignment="1">
      <alignment horizontal="center" vertical="top"/>
    </xf>
    <xf numFmtId="4" fontId="2" fillId="0" borderId="2" xfId="0" applyNumberFormat="1" applyFont="1" applyBorder="1" applyAlignment="1">
      <alignment horizontal="center" vertical="top"/>
    </xf>
    <xf numFmtId="4" fontId="2" fillId="0" borderId="3" xfId="0" applyNumberFormat="1" applyFont="1" applyBorder="1" applyAlignment="1">
      <alignment horizontal="center" vertical="top"/>
    </xf>
    <xf numFmtId="4" fontId="2" fillId="4" borderId="1" xfId="0" applyNumberFormat="1" applyFont="1" applyFill="1" applyBorder="1" applyAlignment="1">
      <alignment vertical="top"/>
    </xf>
    <xf numFmtId="4" fontId="2" fillId="5" borderId="1" xfId="0" applyNumberFormat="1" applyFont="1" applyFill="1" applyBorder="1" applyAlignment="1">
      <alignment vertical="top"/>
    </xf>
    <xf numFmtId="164" fontId="2" fillId="6" borderId="1" xfId="0" applyNumberFormat="1" applyFont="1" applyFill="1" applyBorder="1" applyAlignment="1">
      <alignment horizontal="left" vertical="top" wrapText="1"/>
    </xf>
    <xf numFmtId="3" fontId="2" fillId="6" borderId="1" xfId="0" applyNumberFormat="1" applyFont="1" applyFill="1" applyBorder="1" applyAlignment="1">
      <alignment vertical="top"/>
    </xf>
    <xf numFmtId="4" fontId="2" fillId="7" borderId="1" xfId="0" applyNumberFormat="1" applyFont="1" applyFill="1" applyBorder="1" applyAlignment="1">
      <alignment vertical="top"/>
    </xf>
    <xf numFmtId="164" fontId="2" fillId="3" borderId="1" xfId="0" applyNumberFormat="1" applyFont="1" applyFill="1" applyBorder="1" applyAlignment="1">
      <alignment vertical="top" wrapText="1"/>
    </xf>
    <xf numFmtId="4" fontId="2" fillId="8" borderId="1" xfId="0" applyNumberFormat="1" applyFont="1" applyFill="1" applyBorder="1" applyAlignment="1">
      <alignment vertical="top"/>
    </xf>
    <xf numFmtId="164" fontId="2" fillId="6" borderId="1" xfId="0" applyNumberFormat="1" applyFont="1" applyFill="1" applyBorder="1" applyAlignment="1">
      <alignment vertical="top" wrapText="1"/>
    </xf>
    <xf numFmtId="9" fontId="2" fillId="6" borderId="1" xfId="1" applyFont="1" applyFill="1" applyBorder="1" applyAlignment="1">
      <alignment vertical="top"/>
    </xf>
    <xf numFmtId="4" fontId="2" fillId="6" borderId="1" xfId="0" applyNumberFormat="1" applyFont="1" applyFill="1" applyBorder="1" applyAlignment="1">
      <alignment vertical="top"/>
    </xf>
    <xf numFmtId="49" fontId="2" fillId="6" borderId="1" xfId="0" applyNumberFormat="1" applyFont="1" applyFill="1" applyBorder="1" applyAlignment="1">
      <alignment vertical="top"/>
    </xf>
    <xf numFmtId="2" fontId="2" fillId="0" borderId="0" xfId="0" applyNumberFormat="1" applyFont="1" applyAlignment="1">
      <alignment vertical="top"/>
    </xf>
    <xf numFmtId="49" fontId="2" fillId="0" borderId="0" xfId="0" applyNumberFormat="1" applyFont="1" applyAlignment="1">
      <alignment vertical="top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K27"/>
  <sheetViews>
    <sheetView tabSelected="1" topLeftCell="A13" workbookViewId="0">
      <selection activeCell="K32" sqref="K32"/>
    </sheetView>
  </sheetViews>
  <sheetFormatPr defaultRowHeight="17.55" x14ac:dyDescent="0.3"/>
  <cols>
    <col min="1" max="1" width="8.88671875" style="1"/>
    <col min="2" max="2" width="32.88671875" style="1" customWidth="1"/>
    <col min="3" max="3" width="15.6640625" style="1" customWidth="1"/>
    <col min="4" max="4" width="12.109375" style="1" customWidth="1"/>
    <col min="5" max="6" width="8.88671875" style="1"/>
    <col min="7" max="7" width="11.21875" style="1" customWidth="1"/>
    <col min="8" max="8" width="11.77734375" style="1" customWidth="1"/>
    <col min="9" max="10" width="8.88671875" style="1"/>
    <col min="11" max="11" width="11.5546875" style="1" customWidth="1"/>
    <col min="12" max="16384" width="8.88671875" style="1"/>
  </cols>
  <sheetData>
    <row r="7" spans="2:11" ht="18.2" thickBot="1" x14ac:dyDescent="0.35"/>
    <row r="8" spans="2:11" ht="35.700000000000003" thickBot="1" x14ac:dyDescent="0.35">
      <c r="B8" s="2" t="s">
        <v>0</v>
      </c>
      <c r="C8" s="3" t="s">
        <v>1</v>
      </c>
      <c r="D8" s="4" t="s">
        <v>2</v>
      </c>
      <c r="E8" s="4" t="s">
        <v>3</v>
      </c>
      <c r="F8" s="4" t="s">
        <v>4</v>
      </c>
      <c r="G8" s="4" t="s">
        <v>5</v>
      </c>
      <c r="H8" s="4" t="s">
        <v>6</v>
      </c>
      <c r="I8" s="3" t="s">
        <v>7</v>
      </c>
      <c r="J8" s="3" t="s">
        <v>8</v>
      </c>
      <c r="K8" s="3" t="s">
        <v>9</v>
      </c>
    </row>
    <row r="9" spans="2:11" ht="18.2" thickBot="1" x14ac:dyDescent="0.35">
      <c r="B9" s="5" t="s">
        <v>10</v>
      </c>
      <c r="C9" s="6">
        <v>137733</v>
      </c>
      <c r="D9" s="6">
        <v>44714</v>
      </c>
      <c r="E9" s="7">
        <v>313</v>
      </c>
      <c r="F9" s="6">
        <v>1048</v>
      </c>
      <c r="G9" s="8">
        <f>SUM(E9/D9)*100</f>
        <v>0.70000447287203116</v>
      </c>
      <c r="H9" s="8">
        <f>SUM(F9/D9)*100</f>
        <v>2.343784944312743</v>
      </c>
      <c r="I9" s="9">
        <v>38.28</v>
      </c>
      <c r="J9" s="10">
        <v>37.666609973772076</v>
      </c>
      <c r="K9" s="8">
        <f>SUM(I9-J9)</f>
        <v>0.61339002622792549</v>
      </c>
    </row>
    <row r="10" spans="2:11" ht="18.2" thickBot="1" x14ac:dyDescent="0.35">
      <c r="B10" s="5" t="s">
        <v>11</v>
      </c>
      <c r="C10" s="6">
        <v>365147</v>
      </c>
      <c r="D10" s="6">
        <v>147801</v>
      </c>
      <c r="E10" s="6">
        <v>1077</v>
      </c>
      <c r="F10" s="6">
        <v>3972</v>
      </c>
      <c r="G10" s="8">
        <f t="shared" ref="G10:G24" si="0">SUM(E10/D10)*100</f>
        <v>0.72868248523352341</v>
      </c>
      <c r="H10" s="8">
        <f t="shared" ref="H10:H24" si="1">SUM(F10/D10)*100</f>
        <v>2.6873972435910445</v>
      </c>
      <c r="I10" s="9"/>
      <c r="J10" s="11"/>
      <c r="K10" s="8"/>
    </row>
    <row r="11" spans="2:11" ht="18.2" thickBot="1" x14ac:dyDescent="0.35">
      <c r="B11" s="5" t="s">
        <v>12</v>
      </c>
      <c r="C11" s="6">
        <v>178411</v>
      </c>
      <c r="D11" s="6">
        <v>94082</v>
      </c>
      <c r="E11" s="7">
        <v>545</v>
      </c>
      <c r="F11" s="6">
        <v>2414</v>
      </c>
      <c r="G11" s="8">
        <f t="shared" si="0"/>
        <v>0.5792819030207691</v>
      </c>
      <c r="H11" s="8">
        <f t="shared" si="1"/>
        <v>2.5658468144809849</v>
      </c>
      <c r="I11" s="12">
        <f t="shared" ref="I11:I24" si="2">SUM(D11/C11)*100</f>
        <v>52.733295592760534</v>
      </c>
      <c r="J11" s="8">
        <v>56.000126578272834</v>
      </c>
      <c r="K11" s="8">
        <f>SUM(I11-J11)</f>
        <v>-3.2668309855122999</v>
      </c>
    </row>
    <row r="12" spans="2:11" ht="18.2" thickBot="1" x14ac:dyDescent="0.35">
      <c r="B12" s="5" t="s">
        <v>13</v>
      </c>
      <c r="C12" s="6">
        <v>147508</v>
      </c>
      <c r="D12" s="6">
        <v>68227</v>
      </c>
      <c r="E12" s="7">
        <v>541</v>
      </c>
      <c r="F12" s="6">
        <v>1745</v>
      </c>
      <c r="G12" s="8">
        <f t="shared" si="0"/>
        <v>0.79294121095753867</v>
      </c>
      <c r="H12" s="8">
        <f t="shared" si="1"/>
        <v>2.5576384715728375</v>
      </c>
      <c r="I12" s="12">
        <f t="shared" si="2"/>
        <v>46.253084578463543</v>
      </c>
      <c r="J12" s="8">
        <v>53.260345995901602</v>
      </c>
      <c r="K12" s="8">
        <f t="shared" ref="K12:K24" si="3">SUM(I12-J12)</f>
        <v>-7.007261417438059</v>
      </c>
    </row>
    <row r="13" spans="2:11" ht="18.2" thickBot="1" x14ac:dyDescent="0.35">
      <c r="B13" s="5" t="s">
        <v>14</v>
      </c>
      <c r="C13" s="6">
        <v>323897</v>
      </c>
      <c r="D13" s="6">
        <v>190268</v>
      </c>
      <c r="E13" s="7">
        <v>701</v>
      </c>
      <c r="F13" s="6">
        <v>3199</v>
      </c>
      <c r="G13" s="8">
        <f t="shared" si="0"/>
        <v>0.36842769146677318</v>
      </c>
      <c r="H13" s="8">
        <f t="shared" si="1"/>
        <v>1.6813126747535057</v>
      </c>
      <c r="I13" s="12">
        <f t="shared" si="2"/>
        <v>58.743365946581783</v>
      </c>
      <c r="J13" s="8">
        <v>49.303504578758165</v>
      </c>
      <c r="K13" s="13">
        <f t="shared" si="3"/>
        <v>9.4398613678236174</v>
      </c>
    </row>
    <row r="14" spans="2:11" ht="18.2" thickBot="1" x14ac:dyDescent="0.35">
      <c r="B14" s="5" t="s">
        <v>15</v>
      </c>
      <c r="C14" s="6">
        <v>124671</v>
      </c>
      <c r="D14" s="6">
        <v>67346</v>
      </c>
      <c r="E14" s="7">
        <v>820</v>
      </c>
      <c r="F14" s="6">
        <v>1608</v>
      </c>
      <c r="G14" s="8">
        <f t="shared" si="0"/>
        <v>1.2175927300804799</v>
      </c>
      <c r="H14" s="8">
        <f t="shared" si="1"/>
        <v>2.3876696463041602</v>
      </c>
      <c r="I14" s="12">
        <f t="shared" si="2"/>
        <v>54.018977949964309</v>
      </c>
      <c r="J14" s="8">
        <v>60.944774033522449</v>
      </c>
      <c r="K14" s="8">
        <f t="shared" si="3"/>
        <v>-6.92579608355814</v>
      </c>
    </row>
    <row r="15" spans="2:11" ht="18.2" thickBot="1" x14ac:dyDescent="0.35">
      <c r="B15" s="5" t="s">
        <v>16</v>
      </c>
      <c r="C15" s="6">
        <v>311953</v>
      </c>
      <c r="D15" s="6">
        <v>150264</v>
      </c>
      <c r="E15" s="6">
        <v>1753</v>
      </c>
      <c r="F15" s="6">
        <v>2962</v>
      </c>
      <c r="G15" s="8">
        <f t="shared" si="0"/>
        <v>1.166613427035085</v>
      </c>
      <c r="H15" s="8">
        <f t="shared" si="1"/>
        <v>1.9711973593142738</v>
      </c>
      <c r="I15" s="12">
        <f t="shared" si="2"/>
        <v>48.168794658169659</v>
      </c>
      <c r="J15" s="8">
        <v>50.865863323240731</v>
      </c>
      <c r="K15" s="8">
        <f t="shared" si="3"/>
        <v>-2.6970686650710718</v>
      </c>
    </row>
    <row r="16" spans="2:11" ht="35.700000000000003" thickBot="1" x14ac:dyDescent="0.35">
      <c r="B16" s="5" t="s">
        <v>17</v>
      </c>
      <c r="C16" s="6">
        <v>490362</v>
      </c>
      <c r="D16" s="6">
        <v>228563</v>
      </c>
      <c r="E16" s="6">
        <v>1980</v>
      </c>
      <c r="F16" s="6">
        <v>2775</v>
      </c>
      <c r="G16" s="8">
        <f t="shared" si="0"/>
        <v>0.86628194414669035</v>
      </c>
      <c r="H16" s="8">
        <f t="shared" si="1"/>
        <v>1.2141072702055888</v>
      </c>
      <c r="I16" s="12">
        <f t="shared" si="2"/>
        <v>46.611075083305806</v>
      </c>
      <c r="J16" s="8">
        <v>46.234563401986712</v>
      </c>
      <c r="K16" s="8">
        <f t="shared" si="3"/>
        <v>0.37651168131909429</v>
      </c>
    </row>
    <row r="17" spans="2:11" ht="18.2" thickBot="1" x14ac:dyDescent="0.35">
      <c r="B17" s="5" t="s">
        <v>18</v>
      </c>
      <c r="C17" s="6">
        <v>293071</v>
      </c>
      <c r="D17" s="6">
        <v>136947</v>
      </c>
      <c r="E17" s="7">
        <v>838</v>
      </c>
      <c r="F17" s="6">
        <v>3535</v>
      </c>
      <c r="G17" s="8">
        <f t="shared" si="0"/>
        <v>0.61191555857375479</v>
      </c>
      <c r="H17" s="8">
        <f t="shared" si="1"/>
        <v>2.5812905722651829</v>
      </c>
      <c r="I17" s="12">
        <f t="shared" si="2"/>
        <v>46.728267211699553</v>
      </c>
      <c r="J17" s="8">
        <v>53.708989075682879</v>
      </c>
      <c r="K17" s="8">
        <f t="shared" si="3"/>
        <v>-6.9807218639833266</v>
      </c>
    </row>
    <row r="18" spans="2:11" ht="35.700000000000003" thickBot="1" x14ac:dyDescent="0.35">
      <c r="B18" s="5" t="s">
        <v>19</v>
      </c>
      <c r="C18" s="6">
        <v>354122</v>
      </c>
      <c r="D18" s="6">
        <v>151759</v>
      </c>
      <c r="E18" s="6">
        <v>2272</v>
      </c>
      <c r="F18" s="6">
        <v>5340</v>
      </c>
      <c r="G18" s="13">
        <f t="shared" si="0"/>
        <v>1.4971105502803788</v>
      </c>
      <c r="H18" s="13">
        <f t="shared" si="1"/>
        <v>3.5187369447611014</v>
      </c>
      <c r="I18" s="12">
        <f t="shared" si="2"/>
        <v>42.855004772366584</v>
      </c>
      <c r="J18" s="8">
        <v>51.226696632168945</v>
      </c>
      <c r="K18" s="13">
        <f t="shared" si="3"/>
        <v>-8.3716918598023611</v>
      </c>
    </row>
    <row r="19" spans="2:11" ht="35.700000000000003" thickBot="1" x14ac:dyDescent="0.35">
      <c r="B19" s="5" t="s">
        <v>20</v>
      </c>
      <c r="C19" s="6">
        <v>272397</v>
      </c>
      <c r="D19" s="6">
        <v>117811</v>
      </c>
      <c r="E19" s="6">
        <v>1130</v>
      </c>
      <c r="F19" s="6">
        <v>2015</v>
      </c>
      <c r="G19" s="8">
        <f t="shared" si="0"/>
        <v>0.95916340579402604</v>
      </c>
      <c r="H19" s="8">
        <f t="shared" si="1"/>
        <v>1.7103666041371348</v>
      </c>
      <c r="I19" s="12">
        <f t="shared" si="2"/>
        <v>43.249742104355036</v>
      </c>
      <c r="J19" s="8">
        <v>47.654002213205459</v>
      </c>
      <c r="K19" s="8">
        <f t="shared" si="3"/>
        <v>-4.4042601088504227</v>
      </c>
    </row>
    <row r="20" spans="2:11" ht="35.700000000000003" thickBot="1" x14ac:dyDescent="0.35">
      <c r="B20" s="5" t="s">
        <v>21</v>
      </c>
      <c r="C20" s="6">
        <v>180203</v>
      </c>
      <c r="D20" s="6">
        <v>117603</v>
      </c>
      <c r="E20" s="7">
        <v>465</v>
      </c>
      <c r="F20" s="6">
        <v>1984</v>
      </c>
      <c r="G20" s="8">
        <f t="shared" si="0"/>
        <v>0.39539807657967907</v>
      </c>
      <c r="H20" s="8">
        <f t="shared" si="1"/>
        <v>1.6870317934066306</v>
      </c>
      <c r="I20" s="12">
        <f t="shared" si="2"/>
        <v>65.261399643735118</v>
      </c>
      <c r="J20" s="8">
        <v>66.418299860445359</v>
      </c>
      <c r="K20" s="8">
        <f t="shared" si="3"/>
        <v>-1.1569002167102411</v>
      </c>
    </row>
    <row r="21" spans="2:11" ht="18.2" thickBot="1" x14ac:dyDescent="0.35">
      <c r="B21" s="5" t="s">
        <v>22</v>
      </c>
      <c r="C21" s="6">
        <v>183740</v>
      </c>
      <c r="D21" s="6">
        <v>92446</v>
      </c>
      <c r="E21" s="7">
        <v>558</v>
      </c>
      <c r="F21" s="6">
        <v>2044</v>
      </c>
      <c r="G21" s="8">
        <f t="shared" si="0"/>
        <v>0.60359561257382688</v>
      </c>
      <c r="H21" s="8">
        <f t="shared" si="1"/>
        <v>2.2110204876360253</v>
      </c>
      <c r="I21" s="12">
        <f t="shared" si="2"/>
        <v>50.313486448242081</v>
      </c>
      <c r="J21" s="8">
        <v>56.662606006653235</v>
      </c>
      <c r="K21" s="8">
        <f t="shared" si="3"/>
        <v>-6.3491195584111537</v>
      </c>
    </row>
    <row r="22" spans="2:11" ht="18.2" thickBot="1" x14ac:dyDescent="0.35">
      <c r="B22" s="5" t="s">
        <v>23</v>
      </c>
      <c r="C22" s="6">
        <v>168922</v>
      </c>
      <c r="D22" s="6">
        <v>80052</v>
      </c>
      <c r="E22" s="7">
        <v>538</v>
      </c>
      <c r="F22" s="6">
        <v>1585</v>
      </c>
      <c r="G22" s="8">
        <f t="shared" si="0"/>
        <v>0.67206315894668467</v>
      </c>
      <c r="H22" s="8">
        <f t="shared" si="1"/>
        <v>1.9799630240343777</v>
      </c>
      <c r="I22" s="12">
        <f t="shared" si="2"/>
        <v>47.389919607866354</v>
      </c>
      <c r="J22" s="8">
        <v>55.772808232733027</v>
      </c>
      <c r="K22" s="8">
        <f t="shared" si="3"/>
        <v>-8.3828886248666734</v>
      </c>
    </row>
    <row r="23" spans="2:11" ht="18.2" thickBot="1" x14ac:dyDescent="0.35">
      <c r="B23" s="5" t="s">
        <v>24</v>
      </c>
      <c r="C23" s="6">
        <v>343844</v>
      </c>
      <c r="D23" s="6">
        <v>173320</v>
      </c>
      <c r="E23" s="6">
        <v>1498</v>
      </c>
      <c r="F23" s="6">
        <v>2683</v>
      </c>
      <c r="G23" s="8">
        <f t="shared" si="0"/>
        <v>0.86429725363489496</v>
      </c>
      <c r="H23" s="8">
        <f t="shared" si="1"/>
        <v>1.5480036925917378</v>
      </c>
      <c r="I23" s="12">
        <f t="shared" si="2"/>
        <v>50.406579728016197</v>
      </c>
      <c r="J23" s="8">
        <v>50.790259282863182</v>
      </c>
      <c r="K23" s="8">
        <f t="shared" si="3"/>
        <v>-0.38367955484698513</v>
      </c>
    </row>
    <row r="24" spans="2:11" ht="18.2" thickBot="1" x14ac:dyDescent="0.35">
      <c r="B24" s="14" t="s">
        <v>25</v>
      </c>
      <c r="C24" s="15">
        <f>SUM(C9:C23)</f>
        <v>3875981</v>
      </c>
      <c r="D24" s="15">
        <f>SUM(D9:D23)</f>
        <v>1861203</v>
      </c>
      <c r="E24" s="15">
        <f>SUM(E9:E23)</f>
        <v>15029</v>
      </c>
      <c r="F24" s="15">
        <f>SUM(F9:F23)</f>
        <v>38909</v>
      </c>
      <c r="G24" s="16">
        <f t="shared" si="0"/>
        <v>0.80748848997127132</v>
      </c>
      <c r="H24" s="16">
        <f t="shared" si="1"/>
        <v>2.0905296198211585</v>
      </c>
      <c r="I24" s="16">
        <f t="shared" si="2"/>
        <v>48.018888637483002</v>
      </c>
      <c r="J24" s="16">
        <v>53.37</v>
      </c>
      <c r="K24" s="16">
        <f t="shared" si="3"/>
        <v>-5.3511113625169955</v>
      </c>
    </row>
    <row r="25" spans="2:11" ht="18.2" thickBot="1" x14ac:dyDescent="0.35">
      <c r="B25" s="17" t="s">
        <v>26</v>
      </c>
      <c r="C25" s="6">
        <v>3257243</v>
      </c>
      <c r="D25" s="6">
        <v>1635644</v>
      </c>
      <c r="E25" s="6">
        <v>11197</v>
      </c>
      <c r="F25" s="6">
        <v>10116</v>
      </c>
      <c r="G25" s="8">
        <f>SUM(E25/D25)*100</f>
        <v>0.68456216633937461</v>
      </c>
      <c r="H25" s="8">
        <v>0.61</v>
      </c>
      <c r="I25" s="18">
        <v>53.37</v>
      </c>
      <c r="J25" s="8"/>
      <c r="K25" s="8"/>
    </row>
    <row r="26" spans="2:11" ht="18.2" thickBot="1" x14ac:dyDescent="0.35">
      <c r="B26" s="19" t="s">
        <v>27</v>
      </c>
      <c r="C26" s="15">
        <f>SUM(C24-C25)</f>
        <v>618738</v>
      </c>
      <c r="D26" s="15">
        <f>SUM(D24-D25)</f>
        <v>225559</v>
      </c>
      <c r="E26" s="20">
        <f>SUM((E24-E25)/E25)</f>
        <v>0.3422345271054747</v>
      </c>
      <c r="F26" s="20">
        <f>SUM((F24-F25)/F25)</f>
        <v>2.8462831158560697</v>
      </c>
      <c r="G26" s="21"/>
      <c r="H26" s="21"/>
      <c r="I26" s="13">
        <f>SUM(I24-I25)</f>
        <v>-5.3511113625169955</v>
      </c>
      <c r="J26" s="22"/>
      <c r="K26" s="21"/>
    </row>
    <row r="27" spans="2:11" x14ac:dyDescent="0.3">
      <c r="E27" s="23"/>
      <c r="F27" s="23"/>
      <c r="G27" s="23"/>
      <c r="H27" s="23"/>
      <c r="I27" s="23"/>
      <c r="J27" s="24"/>
    </row>
  </sheetData>
  <mergeCells count="2">
    <mergeCell ref="I9:I10"/>
    <mergeCell ref="J9:J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Ibrahim Jouhari</dc:creator>
  <cp:lastModifiedBy>Ibrahim Jouhari</cp:lastModifiedBy>
  <dcterms:created xsi:type="dcterms:W3CDTF">2018-05-11T16:39:42Z</dcterms:created>
  <dcterms:modified xsi:type="dcterms:W3CDTF">2018-05-11T16:40:41Z</dcterms:modified>
</cp:coreProperties>
</file>